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85-2022\WORK IN PROGRESS\"/>
    </mc:Choice>
  </mc:AlternateContent>
  <xr:revisionPtr revIDLastSave="0" documentId="13_ncr:1_{B55DBEA6-FE31-42ED-91F5-44439CCCF48E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E8" i="2" l="1"/>
  <c r="E6" i="2"/>
  <c r="G7" i="2" l="1"/>
  <c r="G8" i="2"/>
  <c r="G9" i="2"/>
  <c r="A7" i="2" l="1"/>
  <c r="F12" i="2" l="1"/>
  <c r="A8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<sst xmlns="http://schemas.openxmlformats.org/spreadsheetml/2006/main" count="28" uniqueCount="22">
  <si>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</si>
  <si>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</si>
  <si>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</si>
  <si>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</si>
  <si>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</si>
  <si>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</si>
  <si>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</si>
  <si>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</si>
  <si>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</si>
  <si>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</si>
  <si>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$   - </t>
  </si>
  <si>
    <t>Name of Bidder</t>
  </si>
  <si>
    <t>E2.3</t>
  </si>
  <si>
    <t>E2.5</t>
  </si>
  <si>
    <t>E2.2</t>
  </si>
  <si>
    <t>E2.4</t>
  </si>
  <si>
    <t>per hour</t>
  </si>
  <si>
    <t>Frontline security administration and support services - Business Hours, based on 250 working days per year at 7 hours per day</t>
  </si>
  <si>
    <t>Senior designer services – Business Hours, based on 250 working days per year at 7 hours per day</t>
  </si>
  <si>
    <t>Senior designer services – After Hours, based on 52 weeks per year at 2 hours per week</t>
  </si>
  <si>
    <t>Frontline security administration and support services - After Hours, based on 52 weeks per year at 2 hours per week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</si>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</sst>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164" fontId="0" fillId="0" borderId="25" xfId="0" applyNumberFormat="1" applyBorder="1" applyProtection="1">
      <protection hidden="1"/>
    </xf>
    <xf numFmtId="0" fontId="0" fillId="0" borderId="26" xfId="0" applyBorder="1" applyAlignment="1" applyProtection="1">
      <alignment wrapText="1"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3" fontId="0" fillId="0" borderId="26" xfId="0" applyNumberFormat="1" applyBorder="1" applyAlignment="1" applyProtection="1">
      <alignment horizontal="center"/>
      <protection hidden="1"/>
    </xf>
    <xf numFmtId="164" fontId="0" fillId="0" borderId="28" xfId="0" applyNumberFormat="1" applyBorder="1" applyProtection="1">
      <protection hidden="1"/>
    </xf>
    <xf numFmtId="0" fontId="0" fillId="0" borderId="29" xfId="0" applyBorder="1" applyAlignment="1" applyProtection="1">
      <alignment wrapText="1"/>
      <protection hidden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2"/>
      <c r="B1" s="52"/>
      <c r="C1" s="51" t="s">
        <v>0</v>
      </c>
      <c r="D1" s="51"/>
      <c r="E1" s="22"/>
      <c r="F1" s="23"/>
    </row>
    <row r="2" spans="1:7" x14ac:dyDescent="0.2">
      <c r="A2" s="50"/>
      <c r="B2" s="50"/>
      <c r="C2" s="24" t="s">
        <v>1</v>
      </c>
      <c r="D2" s="24"/>
      <c r="E2" s="22"/>
      <c r="F2" s="25"/>
      <c r="G2" s="5"/>
    </row>
    <row r="3" spans="1:7" x14ac:dyDescent="0.2">
      <c r="A3" s="55"/>
      <c r="B3" s="50"/>
      <c r="C3" s="49"/>
      <c r="D3" s="26"/>
      <c r="E3" s="22"/>
      <c r="F3" s="25"/>
      <c r="G3" s="5"/>
    </row>
    <row r="4" spans="1:7" x14ac:dyDescent="0.2">
      <c r="A4" s="27" t="s">
        <v>2</v>
      </c>
      <c r="B4" s="27"/>
      <c r="C4" s="27"/>
      <c r="D4" s="26"/>
      <c r="E4" s="22"/>
      <c r="F4" s="25"/>
      <c r="G4" s="5"/>
    </row>
    <row r="5" spans="1:7" ht="22.5" x14ac:dyDescent="0.2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7" t="s">
        <v>9</v>
      </c>
    </row>
    <row r="6" spans="1:7" ht="51" x14ac:dyDescent="0.2">
      <c r="A6" s="60">
        <v>1</v>
      </c>
      <c r="B6" s="61" t="s">
        <v>17</v>
      </c>
      <c r="C6" s="61" t="s">
        <v>14</v>
      </c>
      <c r="D6" s="62" t="s">
        <v>16</v>
      </c>
      <c r="E6" s="63">
        <f>250*7</f>
        <v>1750</v>
      </c>
      <c r="F6" s="1" t="s">
        <v>10</v>
      </c>
      <c r="G6" s="8" t="str">
        <f>IF(OR(ISTEXT(F6),ISBLANK(F6)), "$   - ",ROUND(E6*F6,2))</f>
        <v xml:space="preserve">$   - </v>
      </c>
    </row>
    <row r="7" spans="1:7" ht="51" x14ac:dyDescent="0.2">
      <c r="A7" s="64">
        <f>A6+1</f>
        <v>2</v>
      </c>
      <c r="B7" s="61" t="s">
        <v>20</v>
      </c>
      <c r="C7" s="65" t="s">
        <v>12</v>
      </c>
      <c r="D7" s="62" t="s">
        <v>16</v>
      </c>
      <c r="E7" s="63">
        <v>104</v>
      </c>
      <c r="F7" s="1" t="s">
        <v>10</v>
      </c>
      <c r="G7" s="8" t="str">
        <f>IF(OR(ISTEXT(F7),ISBLANK(F7)), "$   - ",ROUND(E7*F7,2))</f>
        <v xml:space="preserve">$   - </v>
      </c>
    </row>
    <row r="8" spans="1:7" ht="51" x14ac:dyDescent="0.2">
      <c r="A8" s="64">
        <f t="shared" ref="A8:A9" si="0">A7+1</f>
        <v>3</v>
      </c>
      <c r="B8" s="65" t="s">
        <v>18</v>
      </c>
      <c r="C8" s="65" t="s">
        <v>15</v>
      </c>
      <c r="D8" s="62" t="s">
        <v>16</v>
      </c>
      <c r="E8" s="63">
        <f>250*7</f>
        <v>1750</v>
      </c>
      <c r="F8" s="1" t="s">
        <v>10</v>
      </c>
      <c r="G8" s="8" t="str">
        <f t="shared" ref="G8:G9" si="1">IF(OR(ISTEXT(F8),ISBLANK(F8)), "$   - ",ROUND(E8*F8,2))</f>
        <v xml:space="preserve">$   - </v>
      </c>
    </row>
    <row r="9" spans="1:7" ht="39" thickBot="1" x14ac:dyDescent="0.25">
      <c r="A9" s="64">
        <f t="shared" si="0"/>
        <v>4</v>
      </c>
      <c r="B9" s="65" t="s">
        <v>19</v>
      </c>
      <c r="C9" s="65" t="s">
        <v>13</v>
      </c>
      <c r="D9" s="62" t="s">
        <v>16</v>
      </c>
      <c r="E9" s="63">
        <v>104</v>
      </c>
      <c r="F9" s="1" t="s">
        <v>10</v>
      </c>
      <c r="G9" s="8" t="str">
        <f t="shared" si="1"/>
        <v xml:space="preserve">$   - </v>
      </c>
    </row>
    <row r="10" spans="1:7" ht="15" thickTop="1" x14ac:dyDescent="0.2">
      <c r="A10" s="10"/>
      <c r="B10" s="11"/>
      <c r="C10" s="11"/>
      <c r="D10" s="12"/>
      <c r="E10" s="13"/>
      <c r="F10" s="14"/>
      <c r="G10" s="15"/>
    </row>
    <row r="11" spans="1:7" ht="14.25" x14ac:dyDescent="0.2">
      <c r="A11" s="41"/>
      <c r="B11" s="42"/>
      <c r="C11" s="42"/>
      <c r="D11" s="43"/>
      <c r="E11" s="44"/>
      <c r="F11" s="53"/>
      <c r="G11" s="54"/>
    </row>
    <row r="12" spans="1:7" ht="14.25" x14ac:dyDescent="0.2">
      <c r="A12" s="41" t="s">
        <v>21</v>
      </c>
      <c r="B12" s="27"/>
      <c r="C12" s="27"/>
      <c r="D12" s="43"/>
      <c r="E12" s="44"/>
      <c r="F12" s="56">
        <f>SUM(G6:G9)</f>
        <v>0</v>
      </c>
      <c r="G12" s="57"/>
    </row>
    <row r="13" spans="1:7" ht="14.25" x14ac:dyDescent="0.2">
      <c r="A13" s="45"/>
      <c r="B13" s="46"/>
      <c r="C13" s="46"/>
      <c r="D13" s="47"/>
      <c r="E13" s="48"/>
      <c r="F13" s="16"/>
      <c r="G13" s="16"/>
    </row>
    <row r="14" spans="1:7" x14ac:dyDescent="0.2">
      <c r="A14" s="17"/>
      <c r="B14" s="32"/>
      <c r="C14" s="32"/>
      <c r="D14" s="33"/>
      <c r="E14" s="22"/>
      <c r="F14" s="23"/>
      <c r="G14" s="34"/>
    </row>
    <row r="15" spans="1:7" x14ac:dyDescent="0.2">
      <c r="A15" s="18"/>
      <c r="B15" s="32"/>
      <c r="C15" s="32"/>
      <c r="D15" s="33"/>
      <c r="E15" s="35"/>
      <c r="F15" s="36"/>
      <c r="G15" s="37"/>
    </row>
    <row r="16" spans="1:7" x14ac:dyDescent="0.2">
      <c r="A16" s="18"/>
      <c r="B16" s="32"/>
      <c r="C16" s="32"/>
      <c r="D16" s="33"/>
      <c r="E16" s="58" t="s">
        <v>11</v>
      </c>
      <c r="F16" s="58"/>
      <c r="G16" s="38"/>
    </row>
    <row r="17" spans="1:7" x14ac:dyDescent="0.2">
      <c r="A17" s="19"/>
      <c r="B17" s="39"/>
      <c r="C17" s="39"/>
      <c r="D17" s="40"/>
      <c r="E17" s="35"/>
      <c r="F17" s="36"/>
      <c r="G17" s="37"/>
    </row>
    <row r="19" spans="1:7" x14ac:dyDescent="0.2">
      <c r="A19" s="20"/>
    </row>
    <row r="20" spans="1:7" x14ac:dyDescent="0.2">
      <c r="A20" s="9"/>
      <c r="B20" s="59"/>
      <c r="C20" s="59"/>
      <c r="D20" s="59"/>
      <c r="E20" s="59"/>
      <c r="F20" s="21"/>
      <c r="G20" s="21"/>
    </row>
    <row r="21" spans="1:7" x14ac:dyDescent="0.2">
      <c r="A21" s="9"/>
      <c r="B21" s="59"/>
      <c r="C21" s="59"/>
      <c r="D21" s="59"/>
      <c r="E21" s="59"/>
      <c r="F21" s="21"/>
      <c r="G21" s="21"/>
    </row>
    <row r="22" spans="1:7" x14ac:dyDescent="0.2">
      <c r="A22" s="9"/>
      <c r="B22" s="59"/>
      <c r="C22" s="59"/>
      <c r="D22" s="59"/>
      <c r="E22" s="59"/>
      <c r="F22" s="21"/>
      <c r="G22" s="21"/>
    </row>
    <row r="23" spans="1:7" x14ac:dyDescent="0.2">
      <c r="A23" s="9"/>
      <c r="B23" s="59"/>
      <c r="C23" s="59"/>
      <c r="D23" s="59"/>
      <c r="E23" s="59"/>
      <c r="F23" s="21"/>
      <c r="G23" s="21"/>
    </row>
    <row r="24" spans="1:7" x14ac:dyDescent="0.2">
      <c r="A24" s="9"/>
      <c r="B24" s="59"/>
      <c r="C24" s="59"/>
      <c r="D24" s="59"/>
      <c r="E24" s="59"/>
      <c r="F24" s="21"/>
      <c r="G24" s="21"/>
    </row>
    <row r="25" spans="1:7" x14ac:dyDescent="0.2">
      <c r="A25" s="9"/>
      <c r="B25" s="59"/>
      <c r="C25" s="59"/>
      <c r="D25" s="59"/>
      <c r="E25" s="59"/>
      <c r="F25" s="21"/>
      <c r="G25" s="21"/>
    </row>
    <row r="26" spans="1:7" x14ac:dyDescent="0.2">
      <c r="A26" s="9"/>
      <c r="B26" s="59"/>
      <c r="C26" s="59"/>
      <c r="D26" s="59"/>
      <c r="E26" s="59"/>
      <c r="F26" s="21"/>
      <c r="G26" s="21"/>
    </row>
    <row r="27" spans="1:7" x14ac:dyDescent="0.2">
      <c r="A27" s="9"/>
      <c r="B27" s="59"/>
      <c r="C27" s="59"/>
      <c r="D27" s="59"/>
      <c r="E27" s="59"/>
      <c r="F27" s="21"/>
      <c r="G27" s="21"/>
    </row>
    <row r="28" spans="1:7" x14ac:dyDescent="0.2">
      <c r="A28" s="9"/>
      <c r="B28" s="59"/>
      <c r="C28" s="59"/>
      <c r="D28" s="59"/>
      <c r="E28" s="59"/>
      <c r="F28" s="21"/>
      <c r="G28" s="21"/>
    </row>
    <row r="29" spans="1:7" x14ac:dyDescent="0.2">
      <c r="A29" s="9"/>
      <c r="B29" s="59"/>
      <c r="C29" s="59"/>
      <c r="D29" s="59"/>
      <c r="E29" s="59"/>
      <c r="F29" s="21"/>
      <c r="G29" s="21"/>
    </row>
    <row r="30" spans="1:7" x14ac:dyDescent="0.2">
      <c r="A30" s="9"/>
      <c r="B30" s="59"/>
      <c r="C30" s="59"/>
      <c r="D30" s="59"/>
      <c r="E30" s="59"/>
      <c r="F30" s="21"/>
      <c r="G30" s="21"/>
    </row>
    <row r="31" spans="1:7" x14ac:dyDescent="0.2">
      <c r="A31" s="9"/>
      <c r="B31" s="59"/>
      <c r="C31" s="59"/>
      <c r="D31" s="59"/>
      <c r="E31" s="59"/>
      <c r="F31" s="21"/>
      <c r="G31" s="21"/>
    </row>
    <row r="32" spans="1:7" x14ac:dyDescent="0.2">
      <c r="A32" s="9"/>
      <c r="B32" s="59"/>
      <c r="C32" s="59"/>
      <c r="D32" s="59"/>
      <c r="E32" s="59"/>
      <c r="F32" s="21"/>
      <c r="G32" s="21"/>
    </row>
    <row r="33" spans="1:7" x14ac:dyDescent="0.2">
      <c r="A33" s="9"/>
      <c r="B33" s="59"/>
      <c r="C33" s="59"/>
      <c r="D33" s="59"/>
      <c r="E33" s="59"/>
      <c r="F33" s="21"/>
      <c r="G33" s="21"/>
    </row>
    <row r="34" spans="1:7" x14ac:dyDescent="0.2">
      <c r="A34" s="9"/>
      <c r="B34" s="59"/>
      <c r="C34" s="59"/>
      <c r="D34" s="59"/>
      <c r="E34" s="59"/>
      <c r="F34" s="21"/>
      <c r="G34" s="21"/>
    </row>
    <row r="35" spans="1:7" x14ac:dyDescent="0.2">
      <c r="A35" s="9"/>
      <c r="B35" s="59"/>
      <c r="C35" s="59"/>
      <c r="D35" s="59"/>
      <c r="E35" s="59"/>
      <c r="F35" s="21"/>
      <c r="G35" s="21"/>
    </row>
    <row r="36" spans="1:7" x14ac:dyDescent="0.2">
      <c r="A36" s="9"/>
      <c r="B36" s="59"/>
      <c r="C36" s="59"/>
      <c r="D36" s="59"/>
      <c r="E36" s="59"/>
      <c r="F36" s="21"/>
      <c r="G36" s="21"/>
    </row>
    <row r="37" spans="1:7" x14ac:dyDescent="0.2">
      <c r="A37" s="9"/>
      <c r="B37" s="59"/>
      <c r="C37" s="59"/>
      <c r="D37" s="59"/>
      <c r="E37" s="59"/>
      <c r="F37" s="21"/>
      <c r="G37" s="21"/>
    </row>
  </sheetData>
  <sheetProtection algorithmName="SHA-512" hashValue="2H1MyC1syfgPzcSGPnnIhO2HIJuAdu49fojKsLyFlQiaGLEMqEbAWPSB/OGYhIafsY9LYP2DIMaU/PMCdc6lqw==" saltValue="dSiy6mFVCnKA5p72Xm0Krw==" spinCount="100000" sheet="1" objects="1" scenarios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No.685-2022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E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C576F3780F44EAC407AE2994A635E" ma:contentTypeVersion="2" ma:contentTypeDescription="Create a new document." ma:contentTypeScope="" ma:versionID="04ef56ceae92bd7dd883a512f7b99946">
  <xsd:schema xmlns:xsd="http://www.w3.org/2001/XMLSchema" xmlns:xs="http://www.w3.org/2001/XMLSchema" xmlns:p="http://schemas.microsoft.com/office/2006/metadata/properties" xmlns:ns2="057730c8-82f2-42c6-9457-ac722debd042" targetNamespace="http://schemas.microsoft.com/office/2006/metadata/properties" ma:root="true" ma:fieldsID="f0d58804d863ae2301534726543bf930" ns2:_="">
    <xsd:import namespace="057730c8-82f2-42c6-9457-ac722debd042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730c8-82f2-42c6-9457-ac722debd042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057730c8-82f2-42c6-9457-ac722debd042" xsi:nil="true"/>
  </documentManagement>
</p:properties>
</file>

<file path=customXml/itemProps1.xml><?xml version="1.0" encoding="utf-8"?>
<ds:datastoreItem xmlns:ds="http://schemas.openxmlformats.org/officeDocument/2006/customXml" ds:itemID="{0E1CC626-7097-431F-A16A-69189FB7C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730c8-82f2-42c6-9457-ac722debd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C2DDC9-7344-4E20-B338-0D68FFF7C8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55331-830F-4F19-A2E2-1B991851543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57730c8-82f2-42c6-9457-ac722debd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2022-11-09T19:05:19Z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0x010100352C576F3780F44EAC407AE2994A635E</vt:lpwstr>
  </property>
  <property fmtid="{D5CDD505-2E9C-101B-9397-08002B2CF9AE}" pid="3" name="BoostSolutions_DocumentViewer_DocumentInfo">
    <vt:lpwstr>{"OriginalWidth":914,"OriginalHeight":1010,"Resolution":0,"PageCount":3,"IsEncrypted":false,"LicenseValid":false,"IsError":false,"ErrorMsg":null,"IsImageFile":false,"ImageFileUrl":null,"IsSupportedFile":false,"IsActivedFeature":false}</vt:lpwstr>
  </property>
</Properties>
</file>